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anne\OneDrive\Documents\Bridge\Flesberg\"/>
    </mc:Choice>
  </mc:AlternateContent>
  <xr:revisionPtr revIDLastSave="0" documentId="8_{3698D44B-ECD7-494F-B6C4-A13843DE518F}" xr6:coauthVersionLast="47" xr6:coauthVersionMax="47" xr10:uidLastSave="{00000000-0000-0000-0000-000000000000}"/>
  <bookViews>
    <workbookView xWindow="-108" yWindow="-108" windowWidth="23256" windowHeight="12456" xr2:uid="{8F1BC5C4-808F-462F-87D5-347369EEE91F}"/>
  </bookViews>
  <sheets>
    <sheet name="Sheet1" sheetId="1" r:id="rId1"/>
  </sheets>
  <definedNames>
    <definedName name="_xlnm._FilterDatabase" localSheetId="0" hidden="1">Sheet1!$B$7:$U$7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D6" i="1"/>
  <c r="I6" i="1"/>
  <c r="I5" i="1" s="1"/>
  <c r="J6" i="1"/>
  <c r="J5" i="1" s="1"/>
  <c r="K6" i="1"/>
  <c r="K5" i="1" s="1"/>
  <c r="L6" i="1"/>
  <c r="L5" i="1" s="1"/>
  <c r="M6" i="1"/>
  <c r="M5" i="1" s="1"/>
  <c r="N6" i="1"/>
  <c r="N5" i="1" s="1"/>
  <c r="O6" i="1"/>
  <c r="O4" i="1" s="1"/>
  <c r="P6" i="1"/>
  <c r="P5" i="1" s="1"/>
  <c r="Q6" i="1"/>
  <c r="Q5" i="1" s="1"/>
  <c r="R6" i="1"/>
  <c r="R5" i="1" s="1"/>
  <c r="S6" i="1"/>
  <c r="S4" i="1" s="1"/>
  <c r="T6" i="1"/>
  <c r="T5" i="1" s="1"/>
  <c r="U6" i="1"/>
  <c r="U5" i="1" s="1"/>
  <c r="H6" i="1"/>
  <c r="H5" i="1" s="1"/>
  <c r="T4" i="1" l="1"/>
  <c r="P4" i="1"/>
  <c r="L4" i="1"/>
  <c r="K4" i="1"/>
  <c r="K3" i="1" s="1"/>
  <c r="H4" i="1"/>
  <c r="R4" i="1"/>
  <c r="R3" i="1" s="1"/>
  <c r="N4" i="1"/>
  <c r="N3" i="1" s="1"/>
  <c r="J4" i="1"/>
  <c r="J3" i="1" s="1"/>
  <c r="U4" i="1"/>
  <c r="U3" i="1" s="1"/>
  <c r="Q4" i="1"/>
  <c r="Q3" i="1" s="1"/>
  <c r="M4" i="1"/>
  <c r="M3" i="1" s="1"/>
  <c r="I4" i="1"/>
  <c r="I3" i="1" s="1"/>
  <c r="H3" i="1"/>
  <c r="O5" i="1"/>
  <c r="O3" i="1" s="1"/>
  <c r="T3" i="1"/>
  <c r="P3" i="1"/>
  <c r="L3" i="1"/>
  <c r="S5" i="1"/>
  <c r="S3" i="1" s="1"/>
  <c r="F3" i="1" l="1"/>
  <c r="E3" i="1" s="1"/>
  <c r="D5" i="1" s="1"/>
  <c r="B22" i="1" s="1"/>
  <c r="B14" i="1"/>
  <c r="B18" i="1"/>
  <c r="B11" i="1"/>
  <c r="B16" i="1"/>
  <c r="B9" i="1"/>
  <c r="B10" i="1"/>
  <c r="B15" i="1"/>
  <c r="B19" i="1"/>
  <c r="B12" i="1"/>
  <c r="B20" i="1"/>
  <c r="B13" i="1"/>
  <c r="B8" i="1"/>
  <c r="B21" i="1" l="1"/>
  <c r="B23" i="1"/>
  <c r="B17" i="1"/>
  <c r="B6" i="1" s="1"/>
</calcChain>
</file>

<file path=xl/sharedStrings.xml><?xml version="1.0" encoding="utf-8"?>
<sst xmlns="http://schemas.openxmlformats.org/spreadsheetml/2006/main" count="71" uniqueCount="71">
  <si>
    <t>Plass</t>
  </si>
  <si>
    <t>Poeng</t>
  </si>
  <si>
    <t>Navn</t>
  </si>
  <si>
    <t>MNR</t>
  </si>
  <si>
    <t>Erstatt</t>
  </si>
  <si>
    <t>Geir Kristoffer Haugen</t>
  </si>
  <si>
    <t>Roy Gjeitnes</t>
  </si>
  <si>
    <t>Per Andrè Vincent</t>
  </si>
  <si>
    <t>Bjørg Landvik</t>
  </si>
  <si>
    <t>Turid Voldbakken Tveiten</t>
  </si>
  <si>
    <t>Kåre Kjennerud</t>
  </si>
  <si>
    <t>Magne Gjestemoen</t>
  </si>
  <si>
    <t>Odd Kåre Dalen</t>
  </si>
  <si>
    <t>Harald Magne Mæland</t>
  </si>
  <si>
    <t>Anne Marit Knutsen</t>
  </si>
  <si>
    <t>Martin Raaen</t>
  </si>
  <si>
    <t>Wilhelm Foslien - Magne Sjøblom</t>
  </si>
  <si>
    <t>Elisabeth Aasen</t>
  </si>
  <si>
    <t>Kirsti Holm</t>
  </si>
  <si>
    <t>Kjell Grongstad</t>
  </si>
  <si>
    <t>Britt Bergan</t>
  </si>
  <si>
    <t>Steinar Tjøntveit</t>
  </si>
  <si>
    <t>Jan Erik Aas</t>
  </si>
  <si>
    <t>Sølvi Flo</t>
  </si>
  <si>
    <t>Eli Bjørge</t>
  </si>
  <si>
    <t>Karl-Erik Torgersen</t>
  </si>
  <si>
    <t>Inger Skogly Rolfstad - Erling Brekka</t>
  </si>
  <si>
    <t>9417  9240</t>
  </si>
  <si>
    <t>Tommy Haugerud</t>
  </si>
  <si>
    <t>Ottar Bergset</t>
  </si>
  <si>
    <t>Halvor Haugestad</t>
  </si>
  <si>
    <t>Jan Terje Kjennerud</t>
  </si>
  <si>
    <t>Kjell Håvard Bekken</t>
  </si>
  <si>
    <t>Torgeir Månum</t>
  </si>
  <si>
    <t>Ingar Ekeren</t>
  </si>
  <si>
    <t>Peer Andersen</t>
  </si>
  <si>
    <t>Ellen Cathrine Orsteen - Tor Orsteen</t>
  </si>
  <si>
    <t>Thorbjørn Svihus</t>
  </si>
  <si>
    <t>Roger Bottolfs</t>
  </si>
  <si>
    <t>Christoffer Reistad</t>
  </si>
  <si>
    <t>Geir Halling</t>
  </si>
  <si>
    <t>Olav Lillebuen</t>
  </si>
  <si>
    <t>Tom Ivar Stepien</t>
  </si>
  <si>
    <t>Ellen M. Haaland - Johan C. Sandberg</t>
  </si>
  <si>
    <t>40602  4669</t>
  </si>
  <si>
    <t>Narve Lid</t>
  </si>
  <si>
    <t>Vetle Skori</t>
  </si>
  <si>
    <t>Runar Steinmoen</t>
  </si>
  <si>
    <t>Trygve Brøtan</t>
  </si>
  <si>
    <t>Knut Ole Halbjørhus</t>
  </si>
  <si>
    <t>Finn Nilsen</t>
  </si>
  <si>
    <t>Magne Vike</t>
  </si>
  <si>
    <t>Per Inge Myrann</t>
  </si>
  <si>
    <t>Per Drange Hansen</t>
  </si>
  <si>
    <t>Kjell Arne Skudsvik</t>
  </si>
  <si>
    <t>Knut Thorvaldsen</t>
  </si>
  <si>
    <t>Sigmund Brøtan</t>
  </si>
  <si>
    <t>Åsmund Mogen</t>
  </si>
  <si>
    <t>Levert</t>
  </si>
  <si>
    <t>av Digi</t>
  </si>
  <si>
    <t>maker AS</t>
  </si>
  <si>
    <t>ANTAL SP</t>
  </si>
  <si>
    <t>Inntekt</t>
  </si>
  <si>
    <t>utgift</t>
  </si>
  <si>
    <t>husleie, kortlegging mesterpoeng</t>
  </si>
  <si>
    <t>Spilleavgift</t>
  </si>
  <si>
    <t>Premie 75%</t>
  </si>
  <si>
    <t>sum poeng</t>
  </si>
  <si>
    <t>pr poeng</t>
  </si>
  <si>
    <t>PREMIE FORSLAG</t>
  </si>
  <si>
    <t>SOMMER TURNERING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</si>
</sst>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kr&quot;\ * #,##0.00_ ;_ &quot;kr&quot;\ * \-#,##0.00_ ;_ &quot;kr&quot;\ * &quot;-&quot;??_ ;_ @_ "/>
    <numFmt numFmtId="164" formatCode="_ &quot;kr&quot;\ * #,##0_ ;_ &quot;kr&quot;\ * \-#,##0_ ;_ &quot;kr&quot;\ * &quot;-&quot;??_ ;_ @_ 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282B2E"/>
      <name val="Courier New"/>
      <family val="3"/>
    </font>
    <font>
      <sz val="11"/>
      <color rgb="FFFFFFFF"/>
      <name val="Courier New"/>
      <family val="3"/>
    </font>
    <font>
      <sz val="6"/>
      <color rgb="FF282B2E"/>
      <name val="Verdana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2" applyAlignment="1">
      <alignment vertical="center" wrapText="1"/>
    </xf>
    <xf numFmtId="0" fontId="6" fillId="0" borderId="0" xfId="2" applyAlignment="1">
      <alignment horizontal="right" vertical="center" wrapText="1"/>
    </xf>
    <xf numFmtId="17" fontId="0" fillId="0" borderId="0" xfId="0" applyNumberFormat="1"/>
    <xf numFmtId="16" fontId="0" fillId="0" borderId="0" xfId="0" applyNumberFormat="1"/>
    <xf numFmtId="3" fontId="0" fillId="0" borderId="0" xfId="0" applyNumberFormat="1"/>
    <xf numFmtId="0" fontId="0" fillId="3" borderId="0" xfId="0" applyFill="1"/>
    <xf numFmtId="0" fontId="0" fillId="4" borderId="0" xfId="0" applyFill="1"/>
    <xf numFmtId="0" fontId="3" fillId="4" borderId="0" xfId="0" applyFont="1" applyFill="1" applyAlignment="1">
      <alignment horizontal="left" vertical="center"/>
    </xf>
    <xf numFmtId="3" fontId="0" fillId="4" borderId="0" xfId="0" applyNumberFormat="1" applyFill="1"/>
    <xf numFmtId="164" fontId="2" fillId="0" borderId="0" xfId="1" applyNumberFormat="1" applyFont="1"/>
    <xf numFmtId="164" fontId="0" fillId="0" borderId="0" xfId="0" applyNumberFormat="1"/>
    <xf numFmtId="44" fontId="0" fillId="0" borderId="0" xfId="0" applyNumberFormat="1"/>
    <xf numFmtId="0" fontId="2" fillId="0" borderId="0" xfId="0" applyFont="1"/>
    <xf numFmtId="0" fontId="2" fillId="0" borderId="0" xfId="0" applyFont="1" applyAlignment="1">
      <alignment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hristian@digimaker.no" TargetMode="External"/><Relationship Id="rId1" Type="http://schemas.openxmlformats.org/officeDocument/2006/relationships/hyperlink" Target="http://www.digimaker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3CC53-0EF4-4A0E-9244-3C19CA56965E}">
  <dimension ref="A1:U113"/>
  <sheetViews>
    <sheetView tabSelected="1" workbookViewId="0"/>
  </sheetViews>
  <sheetFormatPr defaultRowHeight="14.4" x14ac:dyDescent="0.3"/>
  <cols>
    <col min="2" max="2" width="10.44140625" bestFit="1" customWidth="1"/>
    <col min="5" max="5" width="21" customWidth="1"/>
    <col min="6" max="6" width="10.44140625" bestFit="1" customWidth="1"/>
    <col min="7" max="7" width="8.88671875" style="10"/>
  </cols>
  <sheetData>
    <row r="1" spans="1:21" x14ac:dyDescent="0.3">
      <c r="A1" t="s">
        <v>70</v>
      </c>
    </row>
    <row r="2" spans="1:21" x14ac:dyDescent="0.3">
      <c r="E2" t="s">
        <v>66</v>
      </c>
    </row>
    <row r="3" spans="1:21" x14ac:dyDescent="0.3">
      <c r="E3" s="15">
        <f>F3*0.75</f>
        <v>4866.375</v>
      </c>
      <c r="F3" s="14">
        <f>SUM(H3:U3)</f>
        <v>6488.5</v>
      </c>
      <c r="G3" s="10" t="s">
        <v>62</v>
      </c>
      <c r="H3">
        <f>H5-H4</f>
        <v>511</v>
      </c>
      <c r="I3">
        <f t="shared" ref="I3:U3" si="0">I5-I4</f>
        <v>632</v>
      </c>
      <c r="J3">
        <f t="shared" si="0"/>
        <v>450.5</v>
      </c>
      <c r="K3">
        <f t="shared" si="0"/>
        <v>753</v>
      </c>
      <c r="L3">
        <f t="shared" si="0"/>
        <v>329.5</v>
      </c>
      <c r="M3">
        <f t="shared" si="0"/>
        <v>511</v>
      </c>
      <c r="N3">
        <f t="shared" si="0"/>
        <v>450.5</v>
      </c>
      <c r="O3">
        <f t="shared" si="0"/>
        <v>329.5</v>
      </c>
      <c r="P3">
        <f t="shared" si="0"/>
        <v>329.5</v>
      </c>
      <c r="Q3">
        <f t="shared" si="0"/>
        <v>390</v>
      </c>
      <c r="R3">
        <f t="shared" si="0"/>
        <v>329.5</v>
      </c>
      <c r="S3">
        <f t="shared" si="0"/>
        <v>450.5</v>
      </c>
      <c r="T3">
        <f t="shared" si="0"/>
        <v>329.5</v>
      </c>
      <c r="U3">
        <f t="shared" si="0"/>
        <v>692.5</v>
      </c>
    </row>
    <row r="4" spans="1:21" x14ac:dyDescent="0.3">
      <c r="E4" t="s">
        <v>64</v>
      </c>
      <c r="G4" s="10" t="s">
        <v>63</v>
      </c>
      <c r="H4">
        <f>600+60+(H6*19.5)</f>
        <v>1089</v>
      </c>
      <c r="I4">
        <f t="shared" ref="I4:U4" si="1">600+60+(I6*19.5)</f>
        <v>1128</v>
      </c>
      <c r="J4">
        <f t="shared" si="1"/>
        <v>1069.5</v>
      </c>
      <c r="K4">
        <f t="shared" si="1"/>
        <v>1167</v>
      </c>
      <c r="L4">
        <f t="shared" si="1"/>
        <v>1030.5</v>
      </c>
      <c r="M4">
        <f t="shared" si="1"/>
        <v>1089</v>
      </c>
      <c r="N4">
        <f t="shared" si="1"/>
        <v>1069.5</v>
      </c>
      <c r="O4">
        <f t="shared" si="1"/>
        <v>1030.5</v>
      </c>
      <c r="P4">
        <f t="shared" si="1"/>
        <v>1030.5</v>
      </c>
      <c r="Q4">
        <f t="shared" si="1"/>
        <v>1050</v>
      </c>
      <c r="R4">
        <f t="shared" si="1"/>
        <v>1030.5</v>
      </c>
      <c r="S4">
        <f t="shared" si="1"/>
        <v>1069.5</v>
      </c>
      <c r="T4">
        <f t="shared" si="1"/>
        <v>1030.5</v>
      </c>
      <c r="U4">
        <f t="shared" si="1"/>
        <v>1147.5</v>
      </c>
    </row>
    <row r="5" spans="1:21" x14ac:dyDescent="0.3">
      <c r="D5" s="16">
        <f>E3/D6</f>
        <v>0.36122142220902614</v>
      </c>
      <c r="E5" t="s">
        <v>68</v>
      </c>
      <c r="G5" s="10" t="s">
        <v>65</v>
      </c>
      <c r="H5">
        <f>80*H6-160</f>
        <v>1600</v>
      </c>
      <c r="I5">
        <f t="shared" ref="I5:U5" si="2">80*I6-160</f>
        <v>1760</v>
      </c>
      <c r="J5">
        <f t="shared" si="2"/>
        <v>1520</v>
      </c>
      <c r="K5">
        <f t="shared" si="2"/>
        <v>1920</v>
      </c>
      <c r="L5">
        <f t="shared" si="2"/>
        <v>1360</v>
      </c>
      <c r="M5">
        <f t="shared" si="2"/>
        <v>1600</v>
      </c>
      <c r="N5">
        <f t="shared" si="2"/>
        <v>1520</v>
      </c>
      <c r="O5">
        <f t="shared" si="2"/>
        <v>1360</v>
      </c>
      <c r="P5">
        <f t="shared" si="2"/>
        <v>1360</v>
      </c>
      <c r="Q5">
        <f t="shared" si="2"/>
        <v>1440</v>
      </c>
      <c r="R5">
        <f t="shared" si="2"/>
        <v>1360</v>
      </c>
      <c r="S5">
        <f t="shared" si="2"/>
        <v>1520</v>
      </c>
      <c r="T5">
        <f t="shared" si="2"/>
        <v>1360</v>
      </c>
      <c r="U5">
        <f t="shared" si="2"/>
        <v>1840</v>
      </c>
    </row>
    <row r="6" spans="1:21" x14ac:dyDescent="0.3">
      <c r="A6">
        <f>SUM(A7:A23)</f>
        <v>4850</v>
      </c>
      <c r="B6" s="16">
        <f>SUM(B8:B23)</f>
        <v>5179.5539730552264</v>
      </c>
      <c r="D6">
        <f>SUM(D8:D23)-867</f>
        <v>13472</v>
      </c>
      <c r="E6" t="s">
        <v>67</v>
      </c>
      <c r="G6" s="10" t="s">
        <v>61</v>
      </c>
      <c r="H6">
        <f>COUNT(H8:H58)</f>
        <v>22</v>
      </c>
      <c r="I6">
        <f t="shared" ref="I6:U6" si="3">COUNT(I8:I58)</f>
        <v>24</v>
      </c>
      <c r="J6">
        <f t="shared" si="3"/>
        <v>21</v>
      </c>
      <c r="K6">
        <f t="shared" si="3"/>
        <v>26</v>
      </c>
      <c r="L6">
        <f t="shared" si="3"/>
        <v>19</v>
      </c>
      <c r="M6">
        <f t="shared" si="3"/>
        <v>22</v>
      </c>
      <c r="N6">
        <f t="shared" si="3"/>
        <v>21</v>
      </c>
      <c r="O6">
        <f t="shared" si="3"/>
        <v>19</v>
      </c>
      <c r="P6">
        <f t="shared" si="3"/>
        <v>19</v>
      </c>
      <c r="Q6">
        <f t="shared" si="3"/>
        <v>20</v>
      </c>
      <c r="R6">
        <f t="shared" si="3"/>
        <v>19</v>
      </c>
      <c r="S6">
        <f t="shared" si="3"/>
        <v>21</v>
      </c>
      <c r="T6">
        <f t="shared" si="3"/>
        <v>19</v>
      </c>
      <c r="U6">
        <f t="shared" si="3"/>
        <v>25</v>
      </c>
    </row>
    <row r="7" spans="1:21" ht="28.8" x14ac:dyDescent="0.3">
      <c r="A7" s="18" t="s">
        <v>69</v>
      </c>
      <c r="B7">
        <v>1</v>
      </c>
      <c r="C7" s="1" t="s">
        <v>0</v>
      </c>
      <c r="D7" t="s">
        <v>1</v>
      </c>
      <c r="E7" t="s">
        <v>2</v>
      </c>
      <c r="F7" t="s">
        <v>3</v>
      </c>
      <c r="G7" s="10" t="s">
        <v>4</v>
      </c>
      <c r="H7" s="7">
        <v>46600</v>
      </c>
      <c r="I7" s="7">
        <v>44044</v>
      </c>
      <c r="J7" s="7">
        <v>41487</v>
      </c>
      <c r="K7" s="7">
        <v>42552</v>
      </c>
      <c r="L7" s="8">
        <v>45482</v>
      </c>
      <c r="M7" s="8">
        <v>45474</v>
      </c>
      <c r="N7" s="7">
        <v>45809</v>
      </c>
      <c r="O7" s="7">
        <v>43252</v>
      </c>
      <c r="P7" s="8">
        <v>45452</v>
      </c>
      <c r="Q7" s="8">
        <v>45447</v>
      </c>
      <c r="R7" s="7">
        <v>46874</v>
      </c>
      <c r="S7" s="7">
        <v>44317</v>
      </c>
      <c r="T7" s="7">
        <v>41760</v>
      </c>
      <c r="U7" s="8">
        <v>45419</v>
      </c>
    </row>
    <row r="8" spans="1:21" x14ac:dyDescent="0.3">
      <c r="A8" s="17">
        <v>500</v>
      </c>
      <c r="B8" s="16">
        <f>D8*D$5</f>
        <v>349.30111527612826</v>
      </c>
      <c r="C8" s="3">
        <v>1</v>
      </c>
      <c r="D8">
        <v>967</v>
      </c>
      <c r="E8" t="s">
        <v>5</v>
      </c>
      <c r="F8">
        <v>38158</v>
      </c>
      <c r="G8" s="10">
        <v>-94</v>
      </c>
      <c r="H8">
        <v>98</v>
      </c>
      <c r="I8">
        <v>98</v>
      </c>
      <c r="J8">
        <v>88</v>
      </c>
      <c r="K8">
        <v>96</v>
      </c>
      <c r="L8">
        <v>100</v>
      </c>
      <c r="M8">
        <v>98</v>
      </c>
      <c r="N8">
        <v>95</v>
      </c>
      <c r="O8">
        <v>91</v>
      </c>
      <c r="P8">
        <v>100</v>
      </c>
      <c r="Q8">
        <v>94</v>
      </c>
      <c r="R8">
        <v>94</v>
      </c>
      <c r="S8">
        <v>92</v>
      </c>
      <c r="T8">
        <v>94</v>
      </c>
      <c r="U8">
        <v>82</v>
      </c>
    </row>
    <row r="9" spans="1:21" x14ac:dyDescent="0.3">
      <c r="A9" s="17">
        <v>450</v>
      </c>
      <c r="B9" s="16">
        <f t="shared" ref="B9:B23" si="4">D9*D$5</f>
        <v>339.90935829869358</v>
      </c>
      <c r="C9" s="3">
        <v>2</v>
      </c>
      <c r="D9">
        <v>941</v>
      </c>
      <c r="E9" t="s">
        <v>6</v>
      </c>
      <c r="F9">
        <v>8790</v>
      </c>
      <c r="G9" s="10">
        <v>-84</v>
      </c>
      <c r="H9">
        <v>96</v>
      </c>
      <c r="J9">
        <v>100</v>
      </c>
      <c r="K9">
        <v>94</v>
      </c>
      <c r="L9">
        <v>93</v>
      </c>
      <c r="N9">
        <v>92</v>
      </c>
      <c r="O9">
        <v>84</v>
      </c>
      <c r="P9">
        <v>80</v>
      </c>
      <c r="Q9">
        <v>100</v>
      </c>
      <c r="R9">
        <v>82</v>
      </c>
      <c r="S9">
        <v>100</v>
      </c>
      <c r="T9">
        <v>98</v>
      </c>
      <c r="U9">
        <v>84</v>
      </c>
    </row>
    <row r="10" spans="1:21" x14ac:dyDescent="0.3">
      <c r="A10" s="17">
        <v>400</v>
      </c>
      <c r="B10" s="16">
        <f t="shared" si="4"/>
        <v>338.10325118764848</v>
      </c>
      <c r="C10" s="3">
        <v>3</v>
      </c>
      <c r="D10">
        <v>936</v>
      </c>
      <c r="E10" t="s">
        <v>7</v>
      </c>
      <c r="F10">
        <v>4389</v>
      </c>
      <c r="G10" s="10">
        <v>-86</v>
      </c>
      <c r="H10">
        <v>92</v>
      </c>
      <c r="I10">
        <v>80</v>
      </c>
      <c r="K10">
        <v>92</v>
      </c>
      <c r="L10">
        <v>90</v>
      </c>
      <c r="M10">
        <v>92</v>
      </c>
      <c r="N10">
        <v>86</v>
      </c>
      <c r="O10">
        <v>100</v>
      </c>
      <c r="P10">
        <v>84</v>
      </c>
      <c r="Q10">
        <v>100</v>
      </c>
      <c r="R10">
        <v>100</v>
      </c>
      <c r="T10">
        <v>92</v>
      </c>
      <c r="U10">
        <v>92</v>
      </c>
    </row>
    <row r="11" spans="1:21" x14ac:dyDescent="0.3">
      <c r="A11" s="17">
        <v>350</v>
      </c>
      <c r="B11" s="16">
        <f t="shared" si="4"/>
        <v>336.29714407660333</v>
      </c>
      <c r="C11" s="3">
        <v>4</v>
      </c>
      <c r="D11">
        <v>931</v>
      </c>
      <c r="E11" t="s">
        <v>8</v>
      </c>
      <c r="F11">
        <v>29530</v>
      </c>
      <c r="G11" s="10">
        <v>-86</v>
      </c>
      <c r="H11">
        <v>87</v>
      </c>
      <c r="I11">
        <v>86</v>
      </c>
      <c r="J11">
        <v>82</v>
      </c>
      <c r="L11">
        <v>100</v>
      </c>
      <c r="M11">
        <v>100</v>
      </c>
      <c r="N11">
        <v>86</v>
      </c>
      <c r="O11">
        <v>98</v>
      </c>
      <c r="P11">
        <v>86</v>
      </c>
      <c r="Q11">
        <v>86</v>
      </c>
      <c r="R11">
        <v>84</v>
      </c>
      <c r="S11">
        <v>94</v>
      </c>
      <c r="T11">
        <v>96</v>
      </c>
      <c r="U11">
        <v>98</v>
      </c>
    </row>
    <row r="12" spans="1:21" x14ac:dyDescent="0.3">
      <c r="A12" s="17">
        <v>350</v>
      </c>
      <c r="B12" s="16">
        <f t="shared" si="4"/>
        <v>335.21347980997626</v>
      </c>
      <c r="C12" s="3">
        <v>5</v>
      </c>
      <c r="D12">
        <v>928</v>
      </c>
      <c r="E12" t="s">
        <v>9</v>
      </c>
      <c r="F12">
        <v>33671</v>
      </c>
      <c r="G12" s="10">
        <v>-86</v>
      </c>
      <c r="H12">
        <v>90</v>
      </c>
      <c r="I12">
        <v>92</v>
      </c>
      <c r="J12">
        <v>98</v>
      </c>
      <c r="K12">
        <v>94</v>
      </c>
      <c r="L12">
        <v>88</v>
      </c>
      <c r="P12">
        <v>100</v>
      </c>
      <c r="Q12">
        <v>96</v>
      </c>
      <c r="R12">
        <v>86</v>
      </c>
      <c r="S12">
        <v>88</v>
      </c>
      <c r="T12">
        <v>96</v>
      </c>
      <c r="U12">
        <v>80</v>
      </c>
    </row>
    <row r="13" spans="1:21" x14ac:dyDescent="0.3">
      <c r="A13" s="17">
        <v>350</v>
      </c>
      <c r="B13" s="16">
        <f t="shared" si="4"/>
        <v>334.85225838776722</v>
      </c>
      <c r="C13" s="3">
        <v>6</v>
      </c>
      <c r="D13">
        <v>927</v>
      </c>
      <c r="E13" t="s">
        <v>10</v>
      </c>
      <c r="F13">
        <v>12336</v>
      </c>
      <c r="G13" s="10">
        <v>-84</v>
      </c>
      <c r="H13">
        <v>100</v>
      </c>
      <c r="I13">
        <v>95</v>
      </c>
      <c r="J13">
        <v>80</v>
      </c>
      <c r="K13">
        <v>86</v>
      </c>
      <c r="L13">
        <v>82</v>
      </c>
      <c r="M13">
        <v>80</v>
      </c>
      <c r="N13">
        <v>95</v>
      </c>
      <c r="O13">
        <v>91</v>
      </c>
      <c r="Q13">
        <v>98</v>
      </c>
      <c r="R13">
        <v>84</v>
      </c>
      <c r="S13">
        <v>90</v>
      </c>
      <c r="T13">
        <v>88</v>
      </c>
      <c r="U13">
        <v>100</v>
      </c>
    </row>
    <row r="14" spans="1:21" x14ac:dyDescent="0.3">
      <c r="A14" s="17">
        <v>300</v>
      </c>
      <c r="B14" s="16">
        <f t="shared" si="4"/>
        <v>333.40737269893111</v>
      </c>
      <c r="C14" s="3">
        <v>7</v>
      </c>
      <c r="D14">
        <v>923</v>
      </c>
      <c r="E14" t="s">
        <v>11</v>
      </c>
      <c r="F14">
        <v>12491</v>
      </c>
      <c r="G14" s="10">
        <v>-88</v>
      </c>
      <c r="H14">
        <v>92</v>
      </c>
      <c r="I14">
        <v>89</v>
      </c>
      <c r="J14">
        <v>88</v>
      </c>
      <c r="K14">
        <v>90</v>
      </c>
      <c r="L14">
        <v>84</v>
      </c>
      <c r="M14">
        <v>98</v>
      </c>
      <c r="N14">
        <v>84</v>
      </c>
      <c r="O14">
        <v>88</v>
      </c>
      <c r="R14">
        <v>100</v>
      </c>
      <c r="S14">
        <v>96</v>
      </c>
      <c r="T14">
        <v>88</v>
      </c>
      <c r="U14">
        <v>94</v>
      </c>
    </row>
    <row r="15" spans="1:21" x14ac:dyDescent="0.3">
      <c r="A15" s="17">
        <v>300</v>
      </c>
      <c r="B15" s="16">
        <f t="shared" si="4"/>
        <v>327.26660852137769</v>
      </c>
      <c r="C15" s="3">
        <v>8</v>
      </c>
      <c r="D15">
        <v>906</v>
      </c>
      <c r="E15" t="s">
        <v>12</v>
      </c>
      <c r="F15">
        <v>31673</v>
      </c>
      <c r="G15" s="10">
        <v>-84</v>
      </c>
      <c r="I15">
        <v>80</v>
      </c>
      <c r="J15">
        <v>96</v>
      </c>
      <c r="K15">
        <v>92</v>
      </c>
      <c r="M15">
        <v>84</v>
      </c>
      <c r="N15">
        <v>88</v>
      </c>
      <c r="P15">
        <v>94</v>
      </c>
      <c r="Q15">
        <v>94</v>
      </c>
      <c r="R15">
        <v>90</v>
      </c>
      <c r="S15">
        <v>90</v>
      </c>
      <c r="T15">
        <v>84</v>
      </c>
      <c r="U15">
        <v>94</v>
      </c>
    </row>
    <row r="16" spans="1:21" x14ac:dyDescent="0.3">
      <c r="A16" s="17">
        <v>300</v>
      </c>
      <c r="B16" s="16">
        <f t="shared" si="4"/>
        <v>326.54416567695961</v>
      </c>
      <c r="C16" s="3">
        <v>9</v>
      </c>
      <c r="D16">
        <v>904</v>
      </c>
      <c r="E16" t="s">
        <v>13</v>
      </c>
      <c r="F16">
        <v>14614</v>
      </c>
      <c r="G16" s="10">
        <v>-80</v>
      </c>
      <c r="H16">
        <v>90</v>
      </c>
      <c r="I16">
        <v>95</v>
      </c>
      <c r="J16">
        <v>92</v>
      </c>
      <c r="K16">
        <v>80</v>
      </c>
      <c r="L16">
        <v>96</v>
      </c>
      <c r="N16">
        <v>80</v>
      </c>
      <c r="O16">
        <v>91</v>
      </c>
      <c r="P16">
        <v>90</v>
      </c>
      <c r="Q16">
        <v>84</v>
      </c>
      <c r="R16">
        <v>92</v>
      </c>
      <c r="S16">
        <v>94</v>
      </c>
      <c r="U16">
        <v>80</v>
      </c>
    </row>
    <row r="17" spans="1:21" x14ac:dyDescent="0.3">
      <c r="A17" s="17">
        <v>300</v>
      </c>
      <c r="B17" s="16">
        <f t="shared" si="4"/>
        <v>325.46050141033254</v>
      </c>
      <c r="C17" s="3">
        <v>10</v>
      </c>
      <c r="D17">
        <v>901</v>
      </c>
      <c r="E17" t="s">
        <v>14</v>
      </c>
      <c r="F17">
        <v>14717</v>
      </c>
      <c r="G17" s="10">
        <v>-84</v>
      </c>
      <c r="H17">
        <v>96</v>
      </c>
      <c r="I17">
        <v>89</v>
      </c>
      <c r="J17">
        <v>84</v>
      </c>
      <c r="K17">
        <v>88</v>
      </c>
      <c r="L17">
        <v>84</v>
      </c>
      <c r="M17">
        <v>82</v>
      </c>
      <c r="N17">
        <v>82</v>
      </c>
      <c r="O17">
        <v>88</v>
      </c>
      <c r="P17">
        <v>86</v>
      </c>
      <c r="Q17">
        <v>96</v>
      </c>
      <c r="R17">
        <v>82</v>
      </c>
      <c r="S17">
        <v>92</v>
      </c>
      <c r="T17">
        <v>90</v>
      </c>
      <c r="U17">
        <v>92</v>
      </c>
    </row>
    <row r="18" spans="1:21" x14ac:dyDescent="0.3">
      <c r="A18" s="17">
        <v>250</v>
      </c>
      <c r="B18" s="16">
        <f t="shared" si="4"/>
        <v>323.65439429928745</v>
      </c>
      <c r="C18" s="3">
        <v>11</v>
      </c>
      <c r="D18">
        <v>896</v>
      </c>
      <c r="E18" t="s">
        <v>15</v>
      </c>
      <c r="F18">
        <v>12430</v>
      </c>
      <c r="G18" s="10">
        <v>-82</v>
      </c>
      <c r="H18">
        <v>98</v>
      </c>
      <c r="I18">
        <v>80</v>
      </c>
      <c r="J18">
        <v>86</v>
      </c>
      <c r="K18">
        <v>96</v>
      </c>
      <c r="L18">
        <v>82</v>
      </c>
      <c r="M18">
        <v>92</v>
      </c>
      <c r="N18">
        <v>80</v>
      </c>
      <c r="O18">
        <v>84</v>
      </c>
      <c r="P18">
        <v>92</v>
      </c>
      <c r="Q18">
        <v>88</v>
      </c>
      <c r="R18">
        <v>86</v>
      </c>
      <c r="S18">
        <v>80</v>
      </c>
      <c r="T18">
        <v>92</v>
      </c>
    </row>
    <row r="19" spans="1:21" s="11" customFormat="1" x14ac:dyDescent="0.3">
      <c r="A19" s="17"/>
      <c r="B19" s="16">
        <f t="shared" si="4"/>
        <v>313.17897305522564</v>
      </c>
      <c r="C19" s="12">
        <v>12</v>
      </c>
      <c r="D19" s="11">
        <v>867</v>
      </c>
      <c r="E19" s="11" t="s">
        <v>16</v>
      </c>
      <c r="F19" s="13">
        <v>801015668</v>
      </c>
      <c r="G19" s="11">
        <v>-80</v>
      </c>
      <c r="K19" s="11">
        <v>80</v>
      </c>
      <c r="L19" s="11">
        <v>93</v>
      </c>
      <c r="M19" s="11">
        <v>96</v>
      </c>
      <c r="O19" s="11">
        <v>82</v>
      </c>
      <c r="P19" s="11">
        <v>82</v>
      </c>
      <c r="Q19" s="11">
        <v>82</v>
      </c>
      <c r="R19" s="11">
        <v>88</v>
      </c>
      <c r="S19" s="11">
        <v>98</v>
      </c>
      <c r="T19" s="11">
        <v>86</v>
      </c>
      <c r="U19" s="11">
        <v>80</v>
      </c>
    </row>
    <row r="20" spans="1:21" x14ac:dyDescent="0.3">
      <c r="A20" s="17">
        <v>250</v>
      </c>
      <c r="B20" s="16">
        <f t="shared" si="4"/>
        <v>312.81775163301666</v>
      </c>
      <c r="C20" s="3">
        <v>13</v>
      </c>
      <c r="D20">
        <v>866</v>
      </c>
      <c r="E20" t="s">
        <v>17</v>
      </c>
      <c r="F20">
        <v>27918</v>
      </c>
      <c r="G20" s="10">
        <v>-82</v>
      </c>
      <c r="H20">
        <v>84</v>
      </c>
      <c r="J20">
        <v>82</v>
      </c>
      <c r="K20">
        <v>82</v>
      </c>
      <c r="L20">
        <v>86</v>
      </c>
      <c r="M20">
        <v>80</v>
      </c>
      <c r="N20">
        <v>82</v>
      </c>
      <c r="O20">
        <v>100</v>
      </c>
      <c r="P20">
        <v>90</v>
      </c>
      <c r="R20">
        <v>90</v>
      </c>
      <c r="S20">
        <v>80</v>
      </c>
      <c r="T20">
        <v>82</v>
      </c>
      <c r="U20">
        <v>88</v>
      </c>
    </row>
    <row r="21" spans="1:21" x14ac:dyDescent="0.3">
      <c r="A21" s="17">
        <v>250</v>
      </c>
      <c r="B21" s="16">
        <f t="shared" si="4"/>
        <v>307.03820887767222</v>
      </c>
      <c r="C21" s="3">
        <v>14</v>
      </c>
      <c r="D21">
        <v>850</v>
      </c>
      <c r="E21" t="s">
        <v>18</v>
      </c>
      <c r="F21">
        <v>43320</v>
      </c>
      <c r="G21" s="10">
        <v>-80</v>
      </c>
      <c r="H21">
        <v>84</v>
      </c>
      <c r="I21">
        <v>95</v>
      </c>
      <c r="J21">
        <v>84</v>
      </c>
      <c r="K21">
        <v>80</v>
      </c>
      <c r="N21">
        <v>88</v>
      </c>
      <c r="O21">
        <v>91</v>
      </c>
      <c r="P21">
        <v>80</v>
      </c>
      <c r="Q21">
        <v>80</v>
      </c>
      <c r="S21">
        <v>86</v>
      </c>
      <c r="T21">
        <v>82</v>
      </c>
      <c r="U21">
        <v>80</v>
      </c>
    </row>
    <row r="22" spans="1:21" x14ac:dyDescent="0.3">
      <c r="A22" s="17">
        <v>250</v>
      </c>
      <c r="B22" s="16">
        <f t="shared" si="4"/>
        <v>294.39545910035633</v>
      </c>
      <c r="C22" s="3">
        <v>15</v>
      </c>
      <c r="D22">
        <v>815</v>
      </c>
      <c r="E22" t="s">
        <v>19</v>
      </c>
      <c r="F22">
        <v>25443</v>
      </c>
      <c r="I22">
        <v>82</v>
      </c>
      <c r="J22">
        <v>100</v>
      </c>
      <c r="K22">
        <v>80</v>
      </c>
      <c r="L22">
        <v>93</v>
      </c>
      <c r="M22">
        <v>86</v>
      </c>
      <c r="N22">
        <v>100</v>
      </c>
      <c r="S22">
        <v>84</v>
      </c>
      <c r="T22">
        <v>94</v>
      </c>
      <c r="U22">
        <v>96</v>
      </c>
    </row>
    <row r="23" spans="1:21" x14ac:dyDescent="0.3">
      <c r="A23" s="17">
        <v>250</v>
      </c>
      <c r="B23" s="16">
        <f t="shared" si="4"/>
        <v>282.11393074524943</v>
      </c>
      <c r="C23" s="3">
        <v>16</v>
      </c>
      <c r="D23">
        <v>781</v>
      </c>
      <c r="E23" t="s">
        <v>20</v>
      </c>
      <c r="F23">
        <v>24159</v>
      </c>
      <c r="H23">
        <v>87</v>
      </c>
      <c r="I23">
        <v>80</v>
      </c>
      <c r="J23">
        <v>96</v>
      </c>
      <c r="K23">
        <v>80</v>
      </c>
      <c r="L23">
        <v>88</v>
      </c>
      <c r="M23">
        <v>84</v>
      </c>
      <c r="N23">
        <v>90</v>
      </c>
      <c r="Q23">
        <v>88</v>
      </c>
      <c r="S23">
        <v>88</v>
      </c>
    </row>
    <row r="24" spans="1:21" x14ac:dyDescent="0.3">
      <c r="B24">
        <v>1</v>
      </c>
      <c r="C24" s="3">
        <v>17</v>
      </c>
      <c r="D24">
        <v>758</v>
      </c>
      <c r="E24" t="s">
        <v>21</v>
      </c>
      <c r="F24">
        <v>11646</v>
      </c>
      <c r="H24">
        <v>94</v>
      </c>
      <c r="I24">
        <v>100</v>
      </c>
      <c r="P24">
        <v>94</v>
      </c>
      <c r="Q24">
        <v>90</v>
      </c>
      <c r="R24">
        <v>94</v>
      </c>
      <c r="S24">
        <v>96</v>
      </c>
      <c r="T24">
        <v>90</v>
      </c>
      <c r="U24">
        <v>100</v>
      </c>
    </row>
    <row r="25" spans="1:21" x14ac:dyDescent="0.3">
      <c r="B25">
        <v>1</v>
      </c>
      <c r="C25" s="3">
        <v>18</v>
      </c>
      <c r="D25">
        <v>725</v>
      </c>
      <c r="E25" t="s">
        <v>22</v>
      </c>
      <c r="F25">
        <v>15696</v>
      </c>
      <c r="H25">
        <v>94</v>
      </c>
      <c r="I25">
        <v>89</v>
      </c>
      <c r="J25">
        <v>80</v>
      </c>
      <c r="K25">
        <v>82</v>
      </c>
      <c r="L25">
        <v>96</v>
      </c>
      <c r="O25">
        <v>94</v>
      </c>
      <c r="Q25">
        <v>98</v>
      </c>
      <c r="R25">
        <v>92</v>
      </c>
    </row>
    <row r="26" spans="1:21" x14ac:dyDescent="0.3">
      <c r="B26">
        <v>1</v>
      </c>
      <c r="C26" s="3">
        <v>19</v>
      </c>
      <c r="D26">
        <v>650</v>
      </c>
      <c r="E26" t="s">
        <v>23</v>
      </c>
      <c r="F26">
        <v>24161</v>
      </c>
      <c r="I26">
        <v>95</v>
      </c>
      <c r="J26">
        <v>92</v>
      </c>
      <c r="K26">
        <v>90</v>
      </c>
      <c r="L26">
        <v>98</v>
      </c>
      <c r="N26">
        <v>95</v>
      </c>
      <c r="T26">
        <v>100</v>
      </c>
      <c r="U26">
        <v>80</v>
      </c>
    </row>
    <row r="27" spans="1:21" x14ac:dyDescent="0.3">
      <c r="B27">
        <v>1</v>
      </c>
      <c r="C27" s="3">
        <v>20</v>
      </c>
      <c r="D27">
        <v>645</v>
      </c>
      <c r="E27" t="s">
        <v>24</v>
      </c>
      <c r="F27">
        <v>33672</v>
      </c>
      <c r="H27">
        <v>87</v>
      </c>
      <c r="I27">
        <v>98</v>
      </c>
      <c r="J27">
        <v>98</v>
      </c>
      <c r="K27">
        <v>80</v>
      </c>
      <c r="M27">
        <v>86</v>
      </c>
      <c r="N27">
        <v>100</v>
      </c>
      <c r="U27">
        <v>96</v>
      </c>
    </row>
    <row r="28" spans="1:21" x14ac:dyDescent="0.3">
      <c r="B28">
        <v>1</v>
      </c>
      <c r="C28" s="3">
        <v>21</v>
      </c>
      <c r="D28">
        <v>635</v>
      </c>
      <c r="E28" t="s">
        <v>25</v>
      </c>
      <c r="F28">
        <v>43903</v>
      </c>
      <c r="L28">
        <v>86</v>
      </c>
      <c r="M28">
        <v>82</v>
      </c>
      <c r="N28">
        <v>95</v>
      </c>
      <c r="O28">
        <v>98</v>
      </c>
      <c r="S28">
        <v>84</v>
      </c>
      <c r="T28">
        <v>100</v>
      </c>
      <c r="U28">
        <v>90</v>
      </c>
    </row>
    <row r="29" spans="1:21" x14ac:dyDescent="0.3">
      <c r="B29">
        <v>1</v>
      </c>
      <c r="C29" s="3">
        <v>22</v>
      </c>
      <c r="D29">
        <v>578</v>
      </c>
      <c r="E29" t="s">
        <v>26</v>
      </c>
      <c r="F29" t="s">
        <v>27</v>
      </c>
      <c r="K29">
        <v>98</v>
      </c>
      <c r="N29">
        <v>98</v>
      </c>
      <c r="O29">
        <v>96</v>
      </c>
      <c r="P29">
        <v>98</v>
      </c>
      <c r="Q29">
        <v>92</v>
      </c>
      <c r="R29">
        <v>96</v>
      </c>
    </row>
    <row r="30" spans="1:21" x14ac:dyDescent="0.3">
      <c r="B30">
        <v>1</v>
      </c>
      <c r="C30" s="3">
        <v>23</v>
      </c>
      <c r="D30">
        <v>574</v>
      </c>
      <c r="E30" t="s">
        <v>28</v>
      </c>
      <c r="F30">
        <v>45900</v>
      </c>
      <c r="H30">
        <v>82</v>
      </c>
      <c r="I30">
        <v>84</v>
      </c>
      <c r="M30">
        <v>80</v>
      </c>
      <c r="O30">
        <v>86</v>
      </c>
      <c r="Q30">
        <v>80</v>
      </c>
      <c r="R30">
        <v>80</v>
      </c>
      <c r="S30">
        <v>82</v>
      </c>
    </row>
    <row r="31" spans="1:21" x14ac:dyDescent="0.3">
      <c r="B31">
        <v>1</v>
      </c>
      <c r="C31" s="3">
        <v>24</v>
      </c>
      <c r="D31">
        <v>496</v>
      </c>
      <c r="E31" t="s">
        <v>29</v>
      </c>
      <c r="F31">
        <v>43904</v>
      </c>
      <c r="H31">
        <v>80</v>
      </c>
      <c r="K31">
        <v>80</v>
      </c>
      <c r="O31">
        <v>80</v>
      </c>
      <c r="Q31">
        <v>90</v>
      </c>
      <c r="S31">
        <v>82</v>
      </c>
      <c r="T31">
        <v>84</v>
      </c>
    </row>
    <row r="32" spans="1:21" x14ac:dyDescent="0.3">
      <c r="B32">
        <v>1</v>
      </c>
      <c r="C32" s="3">
        <v>24</v>
      </c>
      <c r="D32">
        <v>496</v>
      </c>
      <c r="E32" t="s">
        <v>30</v>
      </c>
      <c r="F32">
        <v>28974</v>
      </c>
      <c r="H32">
        <v>80</v>
      </c>
      <c r="I32">
        <v>84</v>
      </c>
      <c r="M32">
        <v>80</v>
      </c>
      <c r="O32">
        <v>86</v>
      </c>
      <c r="R32">
        <v>80</v>
      </c>
      <c r="S32">
        <v>86</v>
      </c>
    </row>
    <row r="33" spans="2:21" x14ac:dyDescent="0.3">
      <c r="B33">
        <v>1</v>
      </c>
      <c r="C33" s="3">
        <v>26</v>
      </c>
      <c r="D33">
        <v>454</v>
      </c>
      <c r="E33" t="s">
        <v>31</v>
      </c>
      <c r="F33">
        <v>25752</v>
      </c>
      <c r="I33">
        <v>100</v>
      </c>
      <c r="J33">
        <v>90</v>
      </c>
      <c r="K33">
        <v>84</v>
      </c>
      <c r="M33">
        <v>88</v>
      </c>
      <c r="P33">
        <v>92</v>
      </c>
    </row>
    <row r="34" spans="2:21" x14ac:dyDescent="0.3">
      <c r="B34">
        <v>1</v>
      </c>
      <c r="C34" s="3">
        <v>27</v>
      </c>
      <c r="D34">
        <v>342</v>
      </c>
      <c r="E34" t="s">
        <v>32</v>
      </c>
      <c r="F34">
        <v>7446</v>
      </c>
      <c r="I34">
        <v>86</v>
      </c>
      <c r="J34">
        <v>86</v>
      </c>
      <c r="K34">
        <v>86</v>
      </c>
      <c r="P34">
        <v>84</v>
      </c>
    </row>
    <row r="35" spans="2:21" x14ac:dyDescent="0.3">
      <c r="B35">
        <v>1</v>
      </c>
      <c r="C35" s="3">
        <v>28</v>
      </c>
      <c r="D35">
        <v>283</v>
      </c>
      <c r="E35" t="s">
        <v>33</v>
      </c>
      <c r="F35">
        <v>8253</v>
      </c>
      <c r="H35">
        <v>87</v>
      </c>
      <c r="T35">
        <v>98</v>
      </c>
      <c r="U35">
        <v>98</v>
      </c>
    </row>
    <row r="36" spans="2:21" x14ac:dyDescent="0.3">
      <c r="B36">
        <v>1</v>
      </c>
      <c r="C36" s="3">
        <v>29</v>
      </c>
      <c r="D36">
        <v>272</v>
      </c>
      <c r="E36" t="s">
        <v>34</v>
      </c>
      <c r="F36">
        <v>27425</v>
      </c>
      <c r="I36">
        <v>92</v>
      </c>
      <c r="M36">
        <v>94</v>
      </c>
      <c r="U36">
        <v>86</v>
      </c>
    </row>
    <row r="37" spans="2:21" x14ac:dyDescent="0.3">
      <c r="B37">
        <v>1</v>
      </c>
      <c r="C37" s="3">
        <v>30</v>
      </c>
      <c r="D37">
        <v>198</v>
      </c>
      <c r="E37" t="s">
        <v>35</v>
      </c>
      <c r="F37">
        <v>14319</v>
      </c>
      <c r="L37">
        <v>98</v>
      </c>
      <c r="M37">
        <v>100</v>
      </c>
    </row>
    <row r="38" spans="2:21" x14ac:dyDescent="0.3">
      <c r="B38">
        <v>1</v>
      </c>
      <c r="C38" s="3">
        <v>31</v>
      </c>
      <c r="D38">
        <v>192</v>
      </c>
      <c r="E38" t="s">
        <v>36</v>
      </c>
      <c r="F38" s="9">
        <v>3195117183</v>
      </c>
      <c r="J38">
        <v>94</v>
      </c>
      <c r="R38">
        <v>98</v>
      </c>
    </row>
    <row r="39" spans="2:21" x14ac:dyDescent="0.3">
      <c r="B39">
        <v>1</v>
      </c>
      <c r="C39" s="3">
        <v>31</v>
      </c>
      <c r="D39">
        <v>192</v>
      </c>
      <c r="E39" t="s">
        <v>37</v>
      </c>
      <c r="F39">
        <v>27581</v>
      </c>
      <c r="K39">
        <v>100</v>
      </c>
      <c r="N39">
        <v>92</v>
      </c>
    </row>
    <row r="40" spans="2:21" x14ac:dyDescent="0.3">
      <c r="B40">
        <v>1</v>
      </c>
      <c r="C40" s="3">
        <v>33</v>
      </c>
      <c r="D40">
        <v>186</v>
      </c>
      <c r="E40" t="s">
        <v>38</v>
      </c>
      <c r="F40">
        <v>12247</v>
      </c>
      <c r="N40">
        <v>90</v>
      </c>
      <c r="P40">
        <v>96</v>
      </c>
    </row>
    <row r="41" spans="2:21" x14ac:dyDescent="0.3">
      <c r="B41">
        <v>1</v>
      </c>
      <c r="C41" s="3">
        <v>34</v>
      </c>
      <c r="D41">
        <v>184</v>
      </c>
      <c r="E41" t="s">
        <v>39</v>
      </c>
      <c r="F41">
        <v>30182</v>
      </c>
      <c r="M41">
        <v>88</v>
      </c>
      <c r="P41">
        <v>96</v>
      </c>
    </row>
    <row r="42" spans="2:21" x14ac:dyDescent="0.3">
      <c r="B42">
        <v>1</v>
      </c>
      <c r="C42" s="3">
        <v>35</v>
      </c>
      <c r="D42">
        <v>183</v>
      </c>
      <c r="E42" t="s">
        <v>40</v>
      </c>
      <c r="F42">
        <v>15684</v>
      </c>
      <c r="I42">
        <v>89</v>
      </c>
      <c r="O42">
        <v>94</v>
      </c>
    </row>
    <row r="43" spans="2:21" x14ac:dyDescent="0.3">
      <c r="B43">
        <v>1</v>
      </c>
      <c r="C43" s="3">
        <v>36</v>
      </c>
      <c r="D43">
        <v>182</v>
      </c>
      <c r="E43" t="s">
        <v>41</v>
      </c>
      <c r="F43">
        <v>813</v>
      </c>
      <c r="H43">
        <v>100</v>
      </c>
      <c r="U43">
        <v>82</v>
      </c>
    </row>
    <row r="44" spans="2:21" x14ac:dyDescent="0.3">
      <c r="B44">
        <v>1</v>
      </c>
      <c r="C44" s="3">
        <v>37</v>
      </c>
      <c r="D44">
        <v>180</v>
      </c>
      <c r="E44" t="s">
        <v>42</v>
      </c>
      <c r="F44">
        <v>40514</v>
      </c>
      <c r="M44">
        <v>94</v>
      </c>
      <c r="U44">
        <v>86</v>
      </c>
    </row>
    <row r="45" spans="2:21" x14ac:dyDescent="0.3">
      <c r="B45">
        <v>1</v>
      </c>
      <c r="C45" s="3">
        <v>38</v>
      </c>
      <c r="D45">
        <v>178</v>
      </c>
      <c r="E45" t="s">
        <v>43</v>
      </c>
      <c r="F45" t="s">
        <v>44</v>
      </c>
      <c r="M45">
        <v>90</v>
      </c>
      <c r="P45">
        <v>88</v>
      </c>
    </row>
    <row r="46" spans="2:21" x14ac:dyDescent="0.3">
      <c r="B46">
        <v>1</v>
      </c>
      <c r="C46" s="3">
        <v>39</v>
      </c>
      <c r="D46">
        <v>172</v>
      </c>
      <c r="E46" t="s">
        <v>45</v>
      </c>
      <c r="F46">
        <v>24162</v>
      </c>
      <c r="Q46">
        <v>84</v>
      </c>
      <c r="U46">
        <v>88</v>
      </c>
    </row>
    <row r="47" spans="2:21" x14ac:dyDescent="0.3">
      <c r="B47">
        <v>1</v>
      </c>
      <c r="C47" s="3">
        <v>40</v>
      </c>
      <c r="D47">
        <v>100</v>
      </c>
      <c r="E47" t="s">
        <v>46</v>
      </c>
      <c r="F47">
        <v>17300</v>
      </c>
      <c r="S47">
        <v>100</v>
      </c>
    </row>
    <row r="48" spans="2:21" x14ac:dyDescent="0.3">
      <c r="B48">
        <v>1</v>
      </c>
      <c r="C48" s="3">
        <v>40</v>
      </c>
      <c r="D48">
        <v>100</v>
      </c>
      <c r="E48" t="s">
        <v>47</v>
      </c>
      <c r="F48">
        <v>34249</v>
      </c>
      <c r="K48">
        <v>100</v>
      </c>
    </row>
    <row r="49" spans="2:21" x14ac:dyDescent="0.3">
      <c r="B49">
        <v>1</v>
      </c>
      <c r="C49" s="3">
        <v>42</v>
      </c>
      <c r="D49">
        <v>90</v>
      </c>
      <c r="E49" t="s">
        <v>48</v>
      </c>
      <c r="F49">
        <v>5678</v>
      </c>
      <c r="U49">
        <v>90</v>
      </c>
    </row>
    <row r="50" spans="2:21" x14ac:dyDescent="0.3">
      <c r="B50">
        <v>1</v>
      </c>
      <c r="C50" s="3">
        <v>42</v>
      </c>
      <c r="D50">
        <v>90</v>
      </c>
      <c r="E50" t="s">
        <v>49</v>
      </c>
      <c r="F50">
        <v>29609</v>
      </c>
      <c r="J50">
        <v>90</v>
      </c>
    </row>
    <row r="51" spans="2:21" x14ac:dyDescent="0.3">
      <c r="B51">
        <v>1</v>
      </c>
      <c r="C51" s="3">
        <v>42</v>
      </c>
      <c r="D51">
        <v>90</v>
      </c>
      <c r="E51" t="s">
        <v>50</v>
      </c>
      <c r="F51">
        <v>28574</v>
      </c>
      <c r="L51">
        <v>90</v>
      </c>
    </row>
    <row r="52" spans="2:21" x14ac:dyDescent="0.3">
      <c r="B52">
        <v>1</v>
      </c>
      <c r="C52" s="3">
        <v>45</v>
      </c>
      <c r="D52">
        <v>88</v>
      </c>
      <c r="E52" t="s">
        <v>51</v>
      </c>
      <c r="F52">
        <v>29013</v>
      </c>
      <c r="K52">
        <v>88</v>
      </c>
    </row>
    <row r="53" spans="2:21" x14ac:dyDescent="0.3">
      <c r="B53">
        <v>1</v>
      </c>
      <c r="C53" s="3">
        <v>46</v>
      </c>
      <c r="D53">
        <v>86</v>
      </c>
      <c r="E53" t="s">
        <v>52</v>
      </c>
      <c r="F53">
        <v>31852</v>
      </c>
      <c r="Q53">
        <v>86</v>
      </c>
    </row>
    <row r="54" spans="2:21" x14ac:dyDescent="0.3">
      <c r="B54">
        <v>1</v>
      </c>
      <c r="C54" s="3">
        <v>47</v>
      </c>
      <c r="D54">
        <v>84</v>
      </c>
      <c r="E54" t="s">
        <v>53</v>
      </c>
      <c r="F54">
        <v>32741</v>
      </c>
      <c r="K54">
        <v>84</v>
      </c>
    </row>
    <row r="55" spans="2:21" x14ac:dyDescent="0.3">
      <c r="B55">
        <v>1</v>
      </c>
      <c r="C55" s="3">
        <v>47</v>
      </c>
      <c r="D55">
        <v>84</v>
      </c>
      <c r="E55" t="s">
        <v>54</v>
      </c>
      <c r="F55">
        <v>6237</v>
      </c>
      <c r="U55">
        <v>84</v>
      </c>
    </row>
    <row r="56" spans="2:21" x14ac:dyDescent="0.3">
      <c r="B56">
        <v>1</v>
      </c>
      <c r="C56" s="3">
        <v>47</v>
      </c>
      <c r="D56">
        <v>84</v>
      </c>
      <c r="E56" t="s">
        <v>55</v>
      </c>
      <c r="F56">
        <v>12464</v>
      </c>
      <c r="N56">
        <v>84</v>
      </c>
    </row>
    <row r="57" spans="2:21" x14ac:dyDescent="0.3">
      <c r="B57">
        <v>1</v>
      </c>
      <c r="C57" s="3">
        <v>50</v>
      </c>
      <c r="D57">
        <v>82</v>
      </c>
      <c r="E57" t="s">
        <v>56</v>
      </c>
      <c r="F57">
        <v>6128</v>
      </c>
      <c r="I57">
        <v>82</v>
      </c>
    </row>
    <row r="58" spans="2:21" x14ac:dyDescent="0.3">
      <c r="B58">
        <v>1</v>
      </c>
      <c r="C58" s="3">
        <v>50</v>
      </c>
      <c r="D58">
        <v>82</v>
      </c>
      <c r="E58" t="s">
        <v>57</v>
      </c>
      <c r="F58">
        <v>31672</v>
      </c>
      <c r="H58">
        <v>82</v>
      </c>
    </row>
    <row r="59" spans="2:21" x14ac:dyDescent="0.3">
      <c r="B59">
        <v>1</v>
      </c>
      <c r="C59" s="2"/>
    </row>
    <row r="60" spans="2:21" x14ac:dyDescent="0.3">
      <c r="B60">
        <v>1</v>
      </c>
      <c r="C60" s="3"/>
    </row>
    <row r="61" spans="2:21" x14ac:dyDescent="0.3">
      <c r="B61">
        <v>1</v>
      </c>
      <c r="C61" s="3"/>
    </row>
    <row r="62" spans="2:21" x14ac:dyDescent="0.3">
      <c r="B62">
        <v>1</v>
      </c>
      <c r="C62" s="3"/>
    </row>
    <row r="63" spans="2:21" x14ac:dyDescent="0.3">
      <c r="B63">
        <v>1</v>
      </c>
      <c r="C63" s="3"/>
    </row>
    <row r="64" spans="2:21" x14ac:dyDescent="0.3">
      <c r="B64">
        <v>1</v>
      </c>
      <c r="C64" s="3"/>
    </row>
    <row r="65" spans="2:3" x14ac:dyDescent="0.3">
      <c r="B65">
        <v>1</v>
      </c>
      <c r="C65" s="3"/>
    </row>
    <row r="66" spans="2:3" x14ac:dyDescent="0.3">
      <c r="B66">
        <v>1</v>
      </c>
      <c r="C66" s="3"/>
    </row>
    <row r="67" spans="2:3" x14ac:dyDescent="0.3">
      <c r="B67">
        <v>1</v>
      </c>
      <c r="C67" s="3"/>
    </row>
    <row r="68" spans="2:3" x14ac:dyDescent="0.3">
      <c r="B68">
        <v>1</v>
      </c>
      <c r="C68" s="3"/>
    </row>
    <row r="69" spans="2:3" x14ac:dyDescent="0.3">
      <c r="B69">
        <v>1</v>
      </c>
      <c r="C69" s="3"/>
    </row>
    <row r="70" spans="2:3" x14ac:dyDescent="0.3">
      <c r="B70">
        <v>1</v>
      </c>
      <c r="C70" s="3"/>
    </row>
    <row r="71" spans="2:3" x14ac:dyDescent="0.3">
      <c r="B71">
        <v>1</v>
      </c>
      <c r="C71" s="3"/>
    </row>
    <row r="72" spans="2:3" x14ac:dyDescent="0.3">
      <c r="B72">
        <v>1</v>
      </c>
      <c r="C72" s="3"/>
    </row>
    <row r="73" spans="2:3" x14ac:dyDescent="0.3">
      <c r="B73">
        <v>1</v>
      </c>
      <c r="C73" s="3"/>
    </row>
    <row r="74" spans="2:3" x14ac:dyDescent="0.3">
      <c r="B74">
        <v>1</v>
      </c>
      <c r="C74" s="3"/>
    </row>
    <row r="75" spans="2:3" x14ac:dyDescent="0.3">
      <c r="B75">
        <v>1</v>
      </c>
      <c r="C75" s="3"/>
    </row>
    <row r="76" spans="2:3" x14ac:dyDescent="0.3">
      <c r="B76">
        <v>1</v>
      </c>
      <c r="C76" s="3"/>
    </row>
    <row r="77" spans="2:3" x14ac:dyDescent="0.3">
      <c r="B77">
        <v>1</v>
      </c>
      <c r="C77" s="3"/>
    </row>
    <row r="78" spans="2:3" x14ac:dyDescent="0.3">
      <c r="B78">
        <v>1</v>
      </c>
      <c r="C78" s="3"/>
    </row>
    <row r="79" spans="2:3" x14ac:dyDescent="0.3">
      <c r="B79">
        <v>1</v>
      </c>
      <c r="C79" s="3"/>
    </row>
    <row r="80" spans="2:3" x14ac:dyDescent="0.3">
      <c r="B80">
        <v>1</v>
      </c>
      <c r="C80" s="3"/>
    </row>
    <row r="81" spans="2:3" x14ac:dyDescent="0.3">
      <c r="B81">
        <v>1</v>
      </c>
      <c r="C81" s="3"/>
    </row>
    <row r="82" spans="2:3" x14ac:dyDescent="0.3">
      <c r="B82">
        <v>1</v>
      </c>
      <c r="C82" s="3"/>
    </row>
    <row r="83" spans="2:3" x14ac:dyDescent="0.3">
      <c r="B83">
        <v>1</v>
      </c>
      <c r="C83" s="3"/>
    </row>
    <row r="84" spans="2:3" x14ac:dyDescent="0.3">
      <c r="B84">
        <v>1</v>
      </c>
      <c r="C84" s="3"/>
    </row>
    <row r="85" spans="2:3" x14ac:dyDescent="0.3">
      <c r="B85">
        <v>1</v>
      </c>
      <c r="C85" s="3"/>
    </row>
    <row r="86" spans="2:3" x14ac:dyDescent="0.3">
      <c r="B86">
        <v>1</v>
      </c>
      <c r="C86" s="3"/>
    </row>
    <row r="87" spans="2:3" x14ac:dyDescent="0.3">
      <c r="B87">
        <v>1</v>
      </c>
      <c r="C87" s="3"/>
    </row>
    <row r="88" spans="2:3" x14ac:dyDescent="0.3">
      <c r="B88">
        <v>1</v>
      </c>
      <c r="C88" s="3"/>
    </row>
    <row r="89" spans="2:3" x14ac:dyDescent="0.3">
      <c r="B89">
        <v>1</v>
      </c>
      <c r="C89" s="3"/>
    </row>
    <row r="90" spans="2:3" x14ac:dyDescent="0.3">
      <c r="B90">
        <v>1</v>
      </c>
      <c r="C90" s="3"/>
    </row>
    <row r="91" spans="2:3" x14ac:dyDescent="0.3">
      <c r="B91">
        <v>1</v>
      </c>
      <c r="C91" s="3"/>
    </row>
    <row r="92" spans="2:3" x14ac:dyDescent="0.3">
      <c r="B92">
        <v>1</v>
      </c>
      <c r="C92" s="3"/>
    </row>
    <row r="93" spans="2:3" x14ac:dyDescent="0.3">
      <c r="B93">
        <v>1</v>
      </c>
      <c r="C93" s="3"/>
    </row>
    <row r="94" spans="2:3" x14ac:dyDescent="0.3">
      <c r="B94">
        <v>1</v>
      </c>
      <c r="C94" s="3"/>
    </row>
    <row r="95" spans="2:3" x14ac:dyDescent="0.3">
      <c r="B95">
        <v>1</v>
      </c>
      <c r="C95" s="3"/>
    </row>
    <row r="96" spans="2:3" x14ac:dyDescent="0.3">
      <c r="B96">
        <v>1</v>
      </c>
      <c r="C96" s="3"/>
    </row>
    <row r="97" spans="2:3" x14ac:dyDescent="0.3">
      <c r="B97">
        <v>1</v>
      </c>
      <c r="C97" s="3"/>
    </row>
    <row r="98" spans="2:3" x14ac:dyDescent="0.3">
      <c r="B98">
        <v>1</v>
      </c>
      <c r="C98" s="3"/>
    </row>
    <row r="99" spans="2:3" x14ac:dyDescent="0.3">
      <c r="B99">
        <v>1</v>
      </c>
      <c r="C99" s="3"/>
    </row>
    <row r="100" spans="2:3" x14ac:dyDescent="0.3">
      <c r="B100">
        <v>1</v>
      </c>
      <c r="C100" s="3"/>
    </row>
    <row r="101" spans="2:3" x14ac:dyDescent="0.3">
      <c r="B101">
        <v>1</v>
      </c>
      <c r="C101" s="3"/>
    </row>
    <row r="102" spans="2:3" x14ac:dyDescent="0.3">
      <c r="B102">
        <v>1</v>
      </c>
      <c r="C102" s="3"/>
    </row>
    <row r="103" spans="2:3" x14ac:dyDescent="0.3">
      <c r="B103">
        <v>1</v>
      </c>
      <c r="C103" s="3"/>
    </row>
    <row r="104" spans="2:3" x14ac:dyDescent="0.3">
      <c r="B104">
        <v>1</v>
      </c>
      <c r="C104" s="3"/>
    </row>
    <row r="105" spans="2:3" x14ac:dyDescent="0.3">
      <c r="B105">
        <v>1</v>
      </c>
      <c r="C105" s="3"/>
    </row>
    <row r="106" spans="2:3" x14ac:dyDescent="0.3">
      <c r="B106">
        <v>1</v>
      </c>
      <c r="C106" s="3"/>
    </row>
    <row r="107" spans="2:3" x14ac:dyDescent="0.3">
      <c r="B107">
        <v>1</v>
      </c>
      <c r="C107" s="3"/>
    </row>
    <row r="108" spans="2:3" x14ac:dyDescent="0.3">
      <c r="B108">
        <v>1</v>
      </c>
      <c r="C108" s="3"/>
    </row>
    <row r="109" spans="2:3" x14ac:dyDescent="0.3">
      <c r="B109">
        <v>1</v>
      </c>
      <c r="C109" s="3"/>
    </row>
    <row r="110" spans="2:3" x14ac:dyDescent="0.3">
      <c r="C110" s="3"/>
    </row>
    <row r="111" spans="2:3" x14ac:dyDescent="0.3">
      <c r="C111" s="3"/>
    </row>
    <row r="112" spans="2:3" x14ac:dyDescent="0.3">
      <c r="C112" s="4"/>
    </row>
    <row r="113" spans="3:5" x14ac:dyDescent="0.3">
      <c r="C113" s="5" t="s">
        <v>58</v>
      </c>
      <c r="D113" s="6" t="s">
        <v>59</v>
      </c>
      <c r="E113" t="s">
        <v>60</v>
      </c>
    </row>
  </sheetData>
  <autoFilter ref="B7:U7" xr:uid="{F913CC53-0EF4-4A0E-9244-3C19CA56965E}">
    <sortState xmlns:xlrd2="http://schemas.microsoft.com/office/spreadsheetml/2017/richdata2" ref="B8:U109">
      <sortCondition descending="1" ref="D7"/>
    </sortState>
  </autoFilter>
  <hyperlinks>
    <hyperlink ref="C113" r:id="rId1" display="http://www.digimaker.no/" xr:uid="{3937C0CD-A7FF-4E92-AF73-312F0CEDFA64}"/>
    <hyperlink ref="D113" r:id="rId2" display="mailto:christian@digimaker.no" xr:uid="{2F33E0A1-87E2-4841-9FAD-17BBA9ADE7D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Anne-Marit Knutsen</dc:creator>
  <cp:lastModifiedBy>Anne-Marit Knutsen</cp:lastModifiedBy>
  <dcterms:created xsi:type="dcterms:W3CDTF">2024-09-02T14:25:15Z</dcterms:created>
  <dcterms:modified xsi:type="dcterms:W3CDTF">2024-10-14T10:00:32Z</dcterms:modified>
</cp:coreProperties>
</file>